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333254" localSheetId="0">'0503738'!$B$24:$V$24</definedName>
    <definedName name="TR_30200312267_2388333255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2"/>
  <c r="R62"/>
  <c r="Q62"/>
  <c r="Q52"/>
  <c r="Q48" s="1"/>
  <c r="R48"/>
  <c r="O48"/>
  <c r="N48"/>
  <c r="M48"/>
  <c r="L48"/>
  <c r="I48"/>
  <c r="R38"/>
  <c r="Q38"/>
  <c r="R37"/>
  <c r="Q37"/>
  <c r="P37"/>
  <c r="O37"/>
  <c r="N37"/>
  <c r="M37"/>
  <c r="L37"/>
  <c r="I37"/>
  <c r="T28"/>
  <c r="R28"/>
  <c r="R27" s="1"/>
  <c r="Q28"/>
  <c r="Q27"/>
  <c r="P27"/>
  <c r="O27"/>
  <c r="N27"/>
  <c r="M27"/>
  <c r="L27"/>
  <c r="K27"/>
  <c r="J27"/>
  <c r="I27"/>
  <c r="I63" s="1"/>
  <c r="T25"/>
  <c r="R25"/>
  <c r="Q25"/>
  <c r="T24"/>
  <c r="R24"/>
  <c r="Q24"/>
  <c r="Q23" s="1"/>
  <c r="Q63" s="1"/>
  <c r="R23"/>
  <c r="P23"/>
  <c r="P63" s="1"/>
  <c r="O23"/>
  <c r="O63" s="1"/>
  <c r="N23"/>
  <c r="M23"/>
  <c r="M63" s="1"/>
  <c r="L23"/>
  <c r="L63" s="1"/>
  <c r="I23"/>
  <c r="R63" l="1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<sst xmlns="http://schemas.openxmlformats.org/spreadsheetml/2006/main" count="238" uniqueCount="145">
  <si>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</si>
  <si>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</si>
  <si>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</si>
  <si>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</si>
  <si>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</si>
  <si>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</si>
  <si>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</si>
  <si>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</si>
  <si>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</si>
  <si>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</si>
  <si>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</si>
  <si>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</si>
  <si>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</si>
  <si>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</si>
  <si>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</si>
  <si>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</si>
  <si>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>по ОКПО</t>
  </si>
  <si>
    <t>22246463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</si>
  <si>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</si>
  <si>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</si>
  <si>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</si>
  <si>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</si>
  <si>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</si>
  <si>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</si>
  <si>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</si>
  <si>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14740000346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</si>
  <si>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</si>
  <si>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</si>
  <si>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</si>
  <si>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</si>
  <si>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</si>
  <si>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</si>
  <si>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</si>
  <si>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</si>
  <si>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</si>
  <si>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3128030727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</si>
  <si>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</si>
  <si>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</si>
  <si>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</si>
  <si>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</si>
  <si>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</si>
  <si>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</si>
  <si>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</si>
  <si>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</si>
  <si>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</si>
  <si>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</si>
  <si>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</si>
  <si>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</si>
  <si>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</si>
  <si>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</si>
  <si>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</si>
  <si>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</si>
  <si>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</si>
  <si>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</si>
  <si>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</si>
  <si>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</si>
  <si>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</si>
  <si>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</si>
  <si>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</si>
  <si>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</si>
  <si>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</si>
  <si>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</si>
  <si>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</si>
  <si>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</si>
  <si>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</si>
  <si>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</si>
  <si>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</si>
  <si>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</si>
  <si>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</si>
  <si>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</si>
  <si>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</si>
  <si>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</si>
  <si>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</si>
  <si>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</si>
  <si>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</si>
  <si>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</si>
  <si>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</si>
  <si>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</si>
  <si>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</si>
  <si>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</si>
  <si>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</si>
  <si>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</si>
  <si>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</si>
  <si>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</si>
  <si>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</si>
  <si>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</si>
  <si>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</si>
  <si>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</si>
  <si>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</si>
  <si>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</si>
  <si>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</si>
  <si>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</si>
  <si>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</si>
  <si>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</si>
  <si>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</si>
  <si>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</si>
  <si>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</si>
  <si>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</si>
  <si>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</si>
  <si>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</si>
  <si>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</si>
  <si>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</si>
  <si>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</si>
  <si>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</si>
  <si>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</si>
  <si>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</si>
  <si>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</si>
  <si>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</si>
  <si>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</si>
  <si>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</si>
  <si>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</si>
  <si>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</si>
  <si>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</si>
  <si>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Черников Е.М.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</si>
  <si>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</si>
  <si>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</si>
  <si>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</si>
  <si>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</si>
  <si>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</si>
  <si>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</si>
  <si>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</si>
  <si>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</si>
  <si>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</si>
  <si>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</si>
  <si>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</si>
  <si>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</si>
  <si>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</si>
  <si>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</si>
  <si>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</si>
  <si>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</si>
  <si>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</si>
  <si>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</si>
  <si>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</si>
  <si>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</si>
  <si>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</si>
  <si>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</si>
  <si>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</si>
  <si>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</si>
  <si>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</si>
  <si>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</si>
  <si>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</si>
  <si>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</si>
  <si>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Приголовкина Т.И.</t>
  </si>
  <si>
    <t>22-04-79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</si>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</sst>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973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61" workbookViewId="0">
      <selection activeCell="I94" sqref="I9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1" t="s">
        <v>26</v>
      </c>
      <c r="E22" s="242"/>
      <c r="F22" s="242"/>
      <c r="G22" s="242"/>
      <c r="H22" s="243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4">
        <f>SUM(I24:I26)</f>
        <v>10769.060000000001</v>
      </c>
      <c r="J23" s="245"/>
      <c r="K23" s="246"/>
      <c r="L23" s="51">
        <f t="shared" ref="L23:R23" si="0">SUM(L24:L26)</f>
        <v>0</v>
      </c>
      <c r="M23" s="52">
        <f t="shared" si="0"/>
        <v>7023.45</v>
      </c>
      <c r="N23" s="53">
        <f t="shared" si="0"/>
        <v>0</v>
      </c>
      <c r="O23" s="52">
        <f t="shared" si="0"/>
        <v>7023.45</v>
      </c>
      <c r="P23" s="52">
        <f t="shared" si="0"/>
        <v>7023.45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7">
        <v>10768.61</v>
      </c>
      <c r="J24" s="248"/>
      <c r="K24" s="249"/>
      <c r="L24" s="60">
        <v>0</v>
      </c>
      <c r="M24" s="60">
        <v>7023</v>
      </c>
      <c r="N24" s="61">
        <v>0</v>
      </c>
      <c r="O24" s="62">
        <v>7023</v>
      </c>
      <c r="P24" s="60">
        <v>7023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7">
        <v>0.45</v>
      </c>
      <c r="J25" s="248"/>
      <c r="K25" s="249"/>
      <c r="L25" s="60">
        <v>0</v>
      </c>
      <c r="M25" s="60">
        <v>0.45</v>
      </c>
      <c r="N25" s="61">
        <v>0</v>
      </c>
      <c r="O25" s="62">
        <v>0.45</v>
      </c>
      <c r="P25" s="60">
        <v>0.45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853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9"/>
      <c r="J26" s="230"/>
      <c r="K26" s="23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6" t="s">
        <v>77</v>
      </c>
      <c r="E27" s="207"/>
      <c r="F27" s="207"/>
      <c r="G27" s="207"/>
      <c r="H27" s="208"/>
      <c r="I27" s="232">
        <f t="shared" ref="I27:R27" si="1">SUM(I28:I29)</f>
        <v>0</v>
      </c>
      <c r="J27" s="233">
        <f t="shared" si="1"/>
        <v>0</v>
      </c>
      <c r="K27" s="234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5"/>
      <c r="J28" s="236"/>
      <c r="K28" s="237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8"/>
      <c r="J29" s="239"/>
      <c r="K29" s="24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2" t="s">
        <v>51</v>
      </c>
      <c r="C31" s="201" t="s">
        <v>52</v>
      </c>
      <c r="D31" s="193" t="s">
        <v>88</v>
      </c>
      <c r="E31" s="220"/>
      <c r="F31" s="220"/>
      <c r="G31" s="220"/>
      <c r="H31" s="198"/>
      <c r="I31" s="193" t="s">
        <v>89</v>
      </c>
      <c r="J31" s="220"/>
      <c r="K31" s="198"/>
      <c r="L31" s="180" t="s">
        <v>55</v>
      </c>
      <c r="M31" s="181"/>
      <c r="N31" s="181"/>
      <c r="O31" s="182"/>
      <c r="P31" s="191" t="s">
        <v>56</v>
      </c>
      <c r="Q31" s="180" t="s">
        <v>57</v>
      </c>
      <c r="R31" s="181"/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3" t="s">
        <v>59</v>
      </c>
      <c r="M32" s="196" t="s">
        <v>60</v>
      </c>
      <c r="N32" s="197"/>
      <c r="O32" s="198" t="s">
        <v>61</v>
      </c>
      <c r="P32" s="192"/>
      <c r="Q32" s="201" t="s">
        <v>62</v>
      </c>
      <c r="R32" s="193" t="s">
        <v>63</v>
      </c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1" t="s">
        <v>64</v>
      </c>
      <c r="N33" s="201" t="s">
        <v>65</v>
      </c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2"/>
      <c r="N34" s="204"/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19"/>
      <c r="D35" s="195"/>
      <c r="E35" s="222"/>
      <c r="F35" s="222"/>
      <c r="G35" s="222"/>
      <c r="H35" s="200"/>
      <c r="I35" s="195"/>
      <c r="J35" s="222"/>
      <c r="K35" s="200"/>
      <c r="L35" s="195"/>
      <c r="M35" s="202"/>
      <c r="N35" s="205"/>
      <c r="O35" s="200"/>
      <c r="P35" s="192"/>
      <c r="Q35" s="202"/>
      <c r="R35" s="203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7" t="s">
        <v>26</v>
      </c>
      <c r="E36" s="178"/>
      <c r="F36" s="178"/>
      <c r="G36" s="178"/>
      <c r="H36" s="179"/>
      <c r="I36" s="180" t="s">
        <v>68</v>
      </c>
      <c r="J36" s="181"/>
      <c r="K36" s="18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27">
        <f>I38+I62</f>
        <v>16638</v>
      </c>
      <c r="J37" s="227"/>
      <c r="K37" s="227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6"/>
      <c r="E38" s="207"/>
      <c r="F38" s="207"/>
      <c r="G38" s="207"/>
      <c r="H38" s="208"/>
      <c r="I38" s="228">
        <v>16638</v>
      </c>
      <c r="J38" s="228"/>
      <c r="K38" s="228"/>
      <c r="L38" s="105">
        <v>0</v>
      </c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6" t="s">
        <v>77</v>
      </c>
      <c r="E39" s="207"/>
      <c r="F39" s="207"/>
      <c r="G39" s="207"/>
      <c r="H39" s="208"/>
      <c r="I39" s="226">
        <v>0</v>
      </c>
      <c r="J39" s="226"/>
      <c r="K39" s="226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2"/>
      <c r="J40" s="213"/>
      <c r="K40" s="214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9"/>
      <c r="J41" s="210"/>
      <c r="K41" s="211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6" t="s">
        <v>77</v>
      </c>
      <c r="E42" s="207"/>
      <c r="F42" s="207"/>
      <c r="G42" s="207"/>
      <c r="H42" s="208"/>
      <c r="I42" s="209">
        <v>0</v>
      </c>
      <c r="J42" s="210"/>
      <c r="K42" s="21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23">
        <f>I49+I52</f>
        <v>0</v>
      </c>
      <c r="J48" s="224"/>
      <c r="K48" s="225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5"/>
      <c r="J54" s="216"/>
      <c r="K54" s="217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2" t="s">
        <v>51</v>
      </c>
      <c r="C56" s="201" t="s">
        <v>52</v>
      </c>
      <c r="D56" s="193" t="s">
        <v>53</v>
      </c>
      <c r="E56" s="220"/>
      <c r="F56" s="220"/>
      <c r="G56" s="220"/>
      <c r="H56" s="198"/>
      <c r="I56" s="193" t="s">
        <v>89</v>
      </c>
      <c r="J56" s="220"/>
      <c r="K56" s="198"/>
      <c r="L56" s="180" t="s">
        <v>55</v>
      </c>
      <c r="M56" s="181"/>
      <c r="N56" s="181"/>
      <c r="O56" s="182"/>
      <c r="P56" s="191" t="s">
        <v>56</v>
      </c>
      <c r="Q56" s="180" t="s">
        <v>57</v>
      </c>
      <c r="R56" s="181"/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3" t="s">
        <v>59</v>
      </c>
      <c r="M57" s="196" t="s">
        <v>60</v>
      </c>
      <c r="N57" s="197"/>
      <c r="O57" s="198" t="s">
        <v>61</v>
      </c>
      <c r="P57" s="192"/>
      <c r="Q57" s="201" t="s">
        <v>62</v>
      </c>
      <c r="R57" s="193" t="s">
        <v>63</v>
      </c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1" t="s">
        <v>64</v>
      </c>
      <c r="N58" s="201" t="s">
        <v>65</v>
      </c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2"/>
      <c r="N59" s="204"/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19"/>
      <c r="D60" s="195"/>
      <c r="E60" s="222"/>
      <c r="F60" s="222"/>
      <c r="G60" s="222"/>
      <c r="H60" s="200"/>
      <c r="I60" s="195"/>
      <c r="J60" s="222"/>
      <c r="K60" s="200"/>
      <c r="L60" s="195"/>
      <c r="M60" s="202"/>
      <c r="N60" s="205"/>
      <c r="O60" s="200"/>
      <c r="P60" s="192"/>
      <c r="Q60" s="202"/>
      <c r="R60" s="203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7" t="s">
        <v>26</v>
      </c>
      <c r="E61" s="178"/>
      <c r="F61" s="178"/>
      <c r="G61" s="178"/>
      <c r="H61" s="179"/>
      <c r="I61" s="180" t="s">
        <v>68</v>
      </c>
      <c r="J61" s="181"/>
      <c r="K61" s="18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186">
        <v>0</v>
      </c>
      <c r="J62" s="186"/>
      <c r="K62" s="186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7" t="s">
        <v>77</v>
      </c>
      <c r="E63" s="188"/>
      <c r="F63" s="188"/>
      <c r="G63" s="188"/>
      <c r="H63" s="189"/>
      <c r="I63" s="190">
        <f>I23+I27+I37</f>
        <v>27407.06</v>
      </c>
      <c r="J63" s="190"/>
      <c r="K63" s="190"/>
      <c r="L63" s="141">
        <f t="shared" ref="L63:R63" si="2">L23+L27+L37</f>
        <v>0</v>
      </c>
      <c r="M63" s="141">
        <f t="shared" si="2"/>
        <v>7023.45</v>
      </c>
      <c r="N63" s="141">
        <f t="shared" si="2"/>
        <v>0</v>
      </c>
      <c r="O63" s="141">
        <f t="shared" si="2"/>
        <v>7023.45</v>
      </c>
      <c r="P63" s="141">
        <f t="shared" si="2"/>
        <v>7023.45</v>
      </c>
      <c r="Q63" s="141">
        <f t="shared" si="2"/>
        <v>0</v>
      </c>
      <c r="R63" s="142">
        <f t="shared" si="2"/>
        <v>0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3" t="s">
        <v>113</v>
      </c>
      <c r="J65" s="173"/>
      <c r="K65" s="173"/>
      <c r="L65" s="173"/>
      <c r="M65" s="176" t="s">
        <v>114</v>
      </c>
      <c r="N65" s="176"/>
      <c r="O65" s="146"/>
      <c r="P65" s="173" t="s">
        <v>115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5" t="s">
        <v>117</v>
      </c>
      <c r="J66" s="175"/>
      <c r="K66" s="175"/>
      <c r="L66" s="175"/>
      <c r="M66" s="176" t="s">
        <v>118</v>
      </c>
      <c r="N66" s="176"/>
      <c r="O66" s="3" t="s">
        <v>116</v>
      </c>
      <c r="P66" s="172" t="s">
        <v>117</v>
      </c>
      <c r="Q66" s="172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3" t="s">
        <v>137</v>
      </c>
      <c r="J68" s="173"/>
      <c r="K68" s="173"/>
      <c r="L68" s="173"/>
      <c r="M68" s="174" t="s">
        <v>120</v>
      </c>
      <c r="N68" s="174"/>
      <c r="O68" s="263" t="s">
        <v>138</v>
      </c>
      <c r="P68" s="173"/>
      <c r="Q68" s="173"/>
      <c r="R68" s="173"/>
    </row>
    <row r="69" spans="2:18" s="48" customFormat="1" ht="34.5" customHeight="1">
      <c r="B69" s="147" t="s">
        <v>121</v>
      </c>
      <c r="C69" s="143"/>
      <c r="D69" s="143"/>
      <c r="E69" s="143"/>
      <c r="F69" s="143"/>
      <c r="G69" s="143"/>
      <c r="H69" s="3" t="s">
        <v>116</v>
      </c>
      <c r="I69" s="175" t="s">
        <v>117</v>
      </c>
      <c r="J69" s="175"/>
      <c r="K69" s="175"/>
      <c r="L69" s="175"/>
      <c r="O69" s="172" t="s">
        <v>122</v>
      </c>
      <c r="P69" s="172"/>
      <c r="Q69" s="172"/>
      <c r="R69" s="172"/>
    </row>
    <row r="70" spans="2:18" s="48" customFormat="1" ht="12.75" customHeight="1">
      <c r="M70" s="176" t="s">
        <v>123</v>
      </c>
      <c r="N70" s="176"/>
      <c r="O70" s="145" t="s">
        <v>139</v>
      </c>
      <c r="P70" s="144"/>
      <c r="Q70" s="173" t="s">
        <v>140</v>
      </c>
      <c r="R70" s="173"/>
    </row>
    <row r="71" spans="2:18" s="48" customFormat="1" ht="12.75" customHeight="1">
      <c r="O71" s="3" t="s">
        <v>124</v>
      </c>
      <c r="P71" s="3" t="s">
        <v>116</v>
      </c>
      <c r="Q71" s="172" t="s">
        <v>117</v>
      </c>
      <c r="R71" s="172"/>
    </row>
    <row r="72" spans="2:18" s="48" customFormat="1" ht="27.75" customHeight="1">
      <c r="B72" s="48" t="s">
        <v>125</v>
      </c>
      <c r="C72" s="263" t="s">
        <v>141</v>
      </c>
      <c r="D72" s="173"/>
      <c r="E72" s="173"/>
      <c r="F72" s="173"/>
      <c r="G72" s="173"/>
      <c r="H72" s="173"/>
      <c r="I72" s="146"/>
      <c r="J72" s="146"/>
      <c r="K72" s="146"/>
      <c r="L72" s="173" t="s">
        <v>142</v>
      </c>
      <c r="M72" s="173"/>
      <c r="N72" s="264" t="s">
        <v>143</v>
      </c>
      <c r="O72" s="264"/>
    </row>
    <row r="73" spans="2:18" s="48" customFormat="1" ht="12.75" customHeight="1">
      <c r="C73" s="143"/>
      <c r="D73" s="143"/>
      <c r="E73" s="143"/>
      <c r="F73" s="143"/>
      <c r="G73" s="143"/>
      <c r="H73" s="148" t="s">
        <v>124</v>
      </c>
      <c r="I73" s="172" t="s">
        <v>116</v>
      </c>
      <c r="J73" s="172"/>
      <c r="K73" s="172"/>
      <c r="L73" s="172" t="s">
        <v>117</v>
      </c>
      <c r="M73" s="172"/>
      <c r="N73" s="172" t="s">
        <v>126</v>
      </c>
      <c r="O73" s="172"/>
    </row>
    <row r="74" spans="2:18" s="48" customFormat="1" ht="12.75" customHeight="1"/>
    <row r="75" spans="2:18" s="48" customFormat="1" ht="12.75" customHeight="1">
      <c r="B75" s="161" t="s">
        <v>144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127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128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135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136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'0503738'!TR_30200312267_2388333254</vt:lpstr>
      <vt:lpstr>'0503738'!TR_30200312267_2388333255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2024-03-21T14:24:51Z</cp:lastPrinted>
  <dcterms:created xsi:type="dcterms:W3CDTF">2024-03-15T07:53:34Z</dcterms:created>
  <dcterms:modified xsi:type="dcterms:W3CDTF">2024-03-21T14:24:51Z</dcterms:modified>
</cp:coreProperties>
</file>